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anrayson/Library/Mobile Documents/com~apple~CloudDocs/Finov8r Consulting/"/>
    </mc:Choice>
  </mc:AlternateContent>
  <xr:revisionPtr revIDLastSave="0" documentId="13_ncr:1_{D14FDC48-26D1-6741-8C94-21A1E015EFBB}" xr6:coauthVersionLast="47" xr6:coauthVersionMax="47" xr10:uidLastSave="{00000000-0000-0000-0000-000000000000}"/>
  <bookViews>
    <workbookView xWindow="45820" yWindow="1160" windowWidth="29620" windowHeight="20960" xr2:uid="{F61ADDDD-3641-6B4B-A277-C9E53E6B3D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D27" i="1"/>
  <c r="C29" i="1"/>
  <c r="D29" i="1"/>
  <c r="D31" i="1" s="1"/>
  <c r="C30" i="1"/>
  <c r="C32" i="1" s="1"/>
  <c r="D30" i="1"/>
  <c r="C31" i="1"/>
  <c r="C26" i="1"/>
  <c r="D26" i="1"/>
  <c r="B32" i="1"/>
  <c r="B31" i="1"/>
  <c r="B30" i="1"/>
  <c r="C15" i="1"/>
  <c r="C16" i="1" s="1"/>
  <c r="D15" i="1"/>
  <c r="D16" i="1"/>
  <c r="B18" i="1"/>
  <c r="B21" i="1"/>
  <c r="B20" i="1"/>
  <c r="B19" i="1"/>
  <c r="E28" i="1"/>
  <c r="E33" i="1"/>
  <c r="B15" i="1"/>
  <c r="B16" i="1" s="1"/>
  <c r="D32" i="1" l="1"/>
  <c r="D34" i="1" s="1"/>
  <c r="C17" i="1"/>
  <c r="C18" i="1" s="1"/>
  <c r="E16" i="1"/>
  <c r="D17" i="1"/>
  <c r="D18" i="1" s="1"/>
  <c r="E30" i="1"/>
  <c r="E15" i="1"/>
  <c r="B26" i="1"/>
  <c r="B17" i="1"/>
  <c r="D19" i="1" l="1"/>
  <c r="D21" i="1" s="1"/>
  <c r="D35" i="1" s="1"/>
  <c r="D20" i="1"/>
  <c r="C20" i="1"/>
  <c r="C19" i="1"/>
  <c r="E19" i="1" s="1"/>
  <c r="B27" i="1"/>
  <c r="E26" i="1"/>
  <c r="E18" i="1"/>
  <c r="E17" i="1"/>
  <c r="C21" i="1" l="1"/>
  <c r="C34" i="1" s="1"/>
  <c r="E20" i="1"/>
  <c r="B29" i="1"/>
  <c r="E27" i="1"/>
  <c r="C35" i="1" l="1"/>
  <c r="E34" i="1"/>
  <c r="E35" i="1" s="1"/>
  <c r="E29" i="1"/>
  <c r="E21" i="1"/>
  <c r="E31" i="1" l="1"/>
  <c r="E32" i="1" l="1"/>
  <c r="B34" i="1"/>
  <c r="B35" i="1" l="1"/>
</calcChain>
</file>

<file path=xl/sharedStrings.xml><?xml version="1.0" encoding="utf-8"?>
<sst xmlns="http://schemas.openxmlformats.org/spreadsheetml/2006/main" count="43" uniqueCount="30">
  <si>
    <t>Q2 Reseller Economics</t>
  </si>
  <si>
    <t>Inputs</t>
  </si>
  <si>
    <t>Year One</t>
  </si>
  <si>
    <t>Year Two</t>
  </si>
  <si>
    <t>Year Three</t>
  </si>
  <si>
    <t>Client Base Penetration Expectations</t>
  </si>
  <si>
    <t>Q2 Client Base Total</t>
  </si>
  <si>
    <t>Average Contract Value</t>
  </si>
  <si>
    <t>Contractual Revenue Share</t>
  </si>
  <si>
    <t>Total Q2 Clients</t>
  </si>
  <si>
    <t>Total Revenue Expectations</t>
  </si>
  <si>
    <t>Total Revenue Share</t>
  </si>
  <si>
    <t>Net Revenue Expectations</t>
  </si>
  <si>
    <t>Net Earnings Accretion</t>
  </si>
  <si>
    <t>Internal Sales Team Assumptions</t>
  </si>
  <si>
    <t>Total Clients</t>
  </si>
  <si>
    <t>Q2 Reseller Assumptions</t>
  </si>
  <si>
    <t>Earnings Accretion Difference</t>
  </si>
  <si>
    <t>Sales Effectiveness (%)</t>
  </si>
  <si>
    <t>Totals</t>
  </si>
  <si>
    <t>Comments</t>
  </si>
  <si>
    <t>Incremental Opex Requirements (Reseller, CX)</t>
  </si>
  <si>
    <t>Incremental Opex Requirements (Reseller, Sales)</t>
  </si>
  <si>
    <t>Incremental Opex Requirements (Internal, Sales)</t>
  </si>
  <si>
    <t>Incremental Opex Requirements (Internal, CX)</t>
  </si>
  <si>
    <t>Incrementatal Opex (Sales)</t>
  </si>
  <si>
    <t>Incrementatal Opex (CX)</t>
  </si>
  <si>
    <t>Valuation Difference @ 5x</t>
  </si>
  <si>
    <t>(2) Sales effectiveness is internal team effectiveness as compared to Q2 sales team</t>
  </si>
  <si>
    <t>(1) Opex could be influenced by CX requirements and/or sales team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</si>
</sst>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9" fontId="3" fillId="0" borderId="0" xfId="2" applyFont="1" applyAlignment="1">
      <alignment horizontal="center"/>
    </xf>
    <xf numFmtId="165" fontId="3" fillId="0" borderId="0" xfId="1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quotePrefix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CE9C-4B5D-9A42-A0F9-035EFC2000B2}">
  <dimension ref="A1:E39"/>
  <sheetViews>
    <sheetView tabSelected="1" zoomScale="110" zoomScaleNormal="110" workbookViewId="0">
      <selection activeCell="D34" sqref="D34"/>
    </sheetView>
  </sheetViews>
  <sheetFormatPr baseColWidth="10" defaultRowHeight="14" x14ac:dyDescent="0.2"/>
  <cols>
    <col min="1" max="1" width="42.6640625" style="3" customWidth="1"/>
    <col min="2" max="4" width="16.5" style="2" customWidth="1"/>
    <col min="5" max="5" width="15" style="2" bestFit="1" customWidth="1"/>
    <col min="6" max="16384" width="10.83203125" style="3"/>
  </cols>
  <sheetData>
    <row r="1" spans="1:5" x14ac:dyDescent="0.2">
      <c r="A1" s="1" t="s">
        <v>0</v>
      </c>
    </row>
    <row r="3" spans="1:5" x14ac:dyDescent="0.2">
      <c r="A3" s="1" t="s">
        <v>1</v>
      </c>
      <c r="B3" s="4" t="s">
        <v>2</v>
      </c>
      <c r="C3" s="4" t="s">
        <v>3</v>
      </c>
      <c r="D3" s="4" t="s">
        <v>4</v>
      </c>
    </row>
    <row r="4" spans="1:5" x14ac:dyDescent="0.2">
      <c r="A4" s="3" t="s">
        <v>8</v>
      </c>
      <c r="B4" s="5">
        <v>0.5</v>
      </c>
      <c r="C4" s="5">
        <v>0.5</v>
      </c>
      <c r="D4" s="5">
        <v>0.5</v>
      </c>
    </row>
    <row r="5" spans="1:5" x14ac:dyDescent="0.2">
      <c r="A5" s="3" t="s">
        <v>5</v>
      </c>
      <c r="B5" s="5">
        <v>0.1</v>
      </c>
      <c r="C5" s="5">
        <v>0.2</v>
      </c>
      <c r="D5" s="5">
        <v>0.5</v>
      </c>
    </row>
    <row r="6" spans="1:5" x14ac:dyDescent="0.2">
      <c r="A6" s="3" t="s">
        <v>6</v>
      </c>
      <c r="B6" s="2">
        <v>500</v>
      </c>
      <c r="C6" s="2">
        <v>500</v>
      </c>
      <c r="D6" s="2">
        <v>500</v>
      </c>
    </row>
    <row r="7" spans="1:5" x14ac:dyDescent="0.2">
      <c r="A7" s="3" t="s">
        <v>7</v>
      </c>
      <c r="B7" s="6">
        <v>37500</v>
      </c>
      <c r="C7" s="6">
        <v>40000</v>
      </c>
      <c r="D7" s="6">
        <v>42500</v>
      </c>
    </row>
    <row r="8" spans="1:5" x14ac:dyDescent="0.2">
      <c r="A8" s="3" t="s">
        <v>22</v>
      </c>
      <c r="B8" s="7">
        <v>2.5000000000000001E-2</v>
      </c>
      <c r="C8" s="7">
        <v>2.5000000000000001E-2</v>
      </c>
      <c r="D8" s="7">
        <v>2.5000000000000001E-2</v>
      </c>
    </row>
    <row r="9" spans="1:5" x14ac:dyDescent="0.2">
      <c r="A9" s="3" t="s">
        <v>21</v>
      </c>
      <c r="B9" s="7">
        <v>0.1</v>
      </c>
      <c r="C9" s="7">
        <v>0.1</v>
      </c>
      <c r="D9" s="7">
        <v>0.1</v>
      </c>
    </row>
    <row r="10" spans="1:5" x14ac:dyDescent="0.2">
      <c r="A10" s="3" t="s">
        <v>23</v>
      </c>
      <c r="B10" s="7">
        <v>0.05</v>
      </c>
      <c r="C10" s="7">
        <v>0.05</v>
      </c>
      <c r="D10" s="7">
        <v>0.05</v>
      </c>
    </row>
    <row r="11" spans="1:5" x14ac:dyDescent="0.2">
      <c r="A11" s="3" t="s">
        <v>24</v>
      </c>
      <c r="B11" s="7">
        <v>7.4999999999999997E-2</v>
      </c>
      <c r="C11" s="7">
        <v>7.4999999999999997E-2</v>
      </c>
      <c r="D11" s="7">
        <v>7.4999999999999997E-2</v>
      </c>
    </row>
    <row r="14" spans="1:5" x14ac:dyDescent="0.2">
      <c r="A14" s="1" t="s">
        <v>16</v>
      </c>
      <c r="B14" s="4" t="s">
        <v>2</v>
      </c>
      <c r="C14" s="4" t="s">
        <v>3</v>
      </c>
      <c r="D14" s="4" t="s">
        <v>4</v>
      </c>
      <c r="E14" s="4" t="s">
        <v>19</v>
      </c>
    </row>
    <row r="15" spans="1:5" x14ac:dyDescent="0.2">
      <c r="A15" s="3" t="s">
        <v>9</v>
      </c>
      <c r="B15" s="2">
        <f>B6*B5</f>
        <v>50</v>
      </c>
      <c r="C15" s="2">
        <f t="shared" ref="C15:D15" si="0">C6*C5</f>
        <v>100</v>
      </c>
      <c r="D15" s="2">
        <f t="shared" si="0"/>
        <v>250</v>
      </c>
      <c r="E15" s="2">
        <f>SUM(B15:D15)</f>
        <v>400</v>
      </c>
    </row>
    <row r="16" spans="1:5" x14ac:dyDescent="0.2">
      <c r="A16" s="3" t="s">
        <v>10</v>
      </c>
      <c r="B16" s="8">
        <f>B15*B7</f>
        <v>1875000</v>
      </c>
      <c r="C16" s="8">
        <f t="shared" ref="C16:D16" si="1">C15*C7</f>
        <v>4000000</v>
      </c>
      <c r="D16" s="8">
        <f t="shared" si="1"/>
        <v>10625000</v>
      </c>
      <c r="E16" s="8">
        <f t="shared" ref="E16:E18" si="2">SUM(B16:D16)</f>
        <v>16500000</v>
      </c>
    </row>
    <row r="17" spans="1:5" x14ac:dyDescent="0.2">
      <c r="A17" s="3" t="s">
        <v>11</v>
      </c>
      <c r="B17" s="9">
        <f>B16*B4</f>
        <v>937500</v>
      </c>
      <c r="C17" s="9">
        <f t="shared" ref="C17:D17" si="3">C16*C4</f>
        <v>2000000</v>
      </c>
      <c r="D17" s="9">
        <f t="shared" si="3"/>
        <v>5312500</v>
      </c>
      <c r="E17" s="9">
        <f t="shared" si="2"/>
        <v>8250000</v>
      </c>
    </row>
    <row r="18" spans="1:5" x14ac:dyDescent="0.2">
      <c r="A18" s="3" t="s">
        <v>12</v>
      </c>
      <c r="B18" s="8">
        <f>B16-B17</f>
        <v>937500</v>
      </c>
      <c r="C18" s="8">
        <f t="shared" ref="C18:D18" si="4">C16-C17</f>
        <v>2000000</v>
      </c>
      <c r="D18" s="8">
        <f t="shared" si="4"/>
        <v>5312500</v>
      </c>
      <c r="E18" s="8">
        <f t="shared" si="2"/>
        <v>8250000</v>
      </c>
    </row>
    <row r="19" spans="1:5" x14ac:dyDescent="0.2">
      <c r="A19" s="3" t="s">
        <v>25</v>
      </c>
      <c r="B19" s="10">
        <f>B18*B8</f>
        <v>23437.5</v>
      </c>
      <c r="C19" s="10">
        <f t="shared" ref="C19:D19" si="5">C18*C8</f>
        <v>50000</v>
      </c>
      <c r="D19" s="10">
        <f t="shared" si="5"/>
        <v>132812.5</v>
      </c>
      <c r="E19" s="10">
        <f>SUM(B19:D19)</f>
        <v>206250</v>
      </c>
    </row>
    <row r="20" spans="1:5" x14ac:dyDescent="0.2">
      <c r="A20" s="3" t="s">
        <v>26</v>
      </c>
      <c r="B20" s="9">
        <f>B18*B9</f>
        <v>93750</v>
      </c>
      <c r="C20" s="9">
        <f t="shared" ref="C20:D20" si="6">C18*C9</f>
        <v>200000</v>
      </c>
      <c r="D20" s="9">
        <f t="shared" si="6"/>
        <v>531250</v>
      </c>
      <c r="E20" s="9">
        <f>SUM(B20:D20)</f>
        <v>825000</v>
      </c>
    </row>
    <row r="21" spans="1:5" x14ac:dyDescent="0.2">
      <c r="A21" s="3" t="s">
        <v>13</v>
      </c>
      <c r="B21" s="8">
        <f>B18-B19-B20</f>
        <v>820312.5</v>
      </c>
      <c r="C21" s="8">
        <f t="shared" ref="C21:D21" si="7">C18-C19-C20</f>
        <v>1750000</v>
      </c>
      <c r="D21" s="8">
        <f t="shared" si="7"/>
        <v>4648437.5</v>
      </c>
      <c r="E21" s="8">
        <f>SUM(B21:D21)</f>
        <v>7218750</v>
      </c>
    </row>
    <row r="24" spans="1:5" x14ac:dyDescent="0.2">
      <c r="A24" s="1" t="s">
        <v>14</v>
      </c>
      <c r="B24" s="4" t="s">
        <v>2</v>
      </c>
      <c r="C24" s="4" t="s">
        <v>3</v>
      </c>
      <c r="D24" s="4" t="s">
        <v>4</v>
      </c>
      <c r="E24" s="4" t="s">
        <v>19</v>
      </c>
    </row>
    <row r="25" spans="1:5" x14ac:dyDescent="0.2">
      <c r="A25" s="3" t="s">
        <v>18</v>
      </c>
      <c r="B25" s="5">
        <v>0.6</v>
      </c>
      <c r="C25" s="5">
        <v>0.7</v>
      </c>
      <c r="D25" s="5">
        <v>0.7</v>
      </c>
    </row>
    <row r="26" spans="1:5" x14ac:dyDescent="0.2">
      <c r="A26" s="3" t="s">
        <v>15</v>
      </c>
      <c r="B26" s="2">
        <f>B25*B15</f>
        <v>30</v>
      </c>
      <c r="C26" s="2">
        <f>C25*C15</f>
        <v>70</v>
      </c>
      <c r="D26" s="2">
        <f>D25*D15</f>
        <v>175</v>
      </c>
      <c r="E26" s="2">
        <f>SUM(B26:D26)</f>
        <v>275</v>
      </c>
    </row>
    <row r="27" spans="1:5" x14ac:dyDescent="0.2">
      <c r="A27" s="3" t="s">
        <v>10</v>
      </c>
      <c r="B27" s="8">
        <f>B26*B7</f>
        <v>1125000</v>
      </c>
      <c r="C27" s="8">
        <f t="shared" ref="C27:D27" si="8">C26*C7</f>
        <v>2800000</v>
      </c>
      <c r="D27" s="8">
        <f t="shared" si="8"/>
        <v>7437500</v>
      </c>
      <c r="E27" s="8">
        <f t="shared" ref="E27:E33" si="9">SUM(B27:D27)</f>
        <v>11362500</v>
      </c>
    </row>
    <row r="28" spans="1:5" x14ac:dyDescent="0.2">
      <c r="A28" s="3" t="s">
        <v>11</v>
      </c>
      <c r="B28" s="9">
        <v>0</v>
      </c>
      <c r="C28" s="9">
        <v>0</v>
      </c>
      <c r="D28" s="9">
        <v>0</v>
      </c>
      <c r="E28" s="9">
        <f t="shared" si="9"/>
        <v>0</v>
      </c>
    </row>
    <row r="29" spans="1:5" x14ac:dyDescent="0.2">
      <c r="A29" s="3" t="s">
        <v>12</v>
      </c>
      <c r="B29" s="8">
        <f>B27-B28</f>
        <v>1125000</v>
      </c>
      <c r="C29" s="8">
        <f t="shared" ref="C29:D29" si="10">C27-C28</f>
        <v>2800000</v>
      </c>
      <c r="D29" s="8">
        <f t="shared" si="10"/>
        <v>7437500</v>
      </c>
      <c r="E29" s="8">
        <f t="shared" si="9"/>
        <v>11362500</v>
      </c>
    </row>
    <row r="30" spans="1:5" s="1" customFormat="1" x14ac:dyDescent="0.2">
      <c r="A30" s="3" t="s">
        <v>25</v>
      </c>
      <c r="B30" s="10">
        <f>B29*B10</f>
        <v>56250</v>
      </c>
      <c r="C30" s="10">
        <f t="shared" ref="C30:D30" si="11">C29*C10</f>
        <v>140000</v>
      </c>
      <c r="D30" s="10">
        <f t="shared" si="11"/>
        <v>371875</v>
      </c>
      <c r="E30" s="10">
        <f>SUM(B30:D30)</f>
        <v>568125</v>
      </c>
    </row>
    <row r="31" spans="1:5" x14ac:dyDescent="0.2">
      <c r="A31" s="3" t="s">
        <v>26</v>
      </c>
      <c r="B31" s="9">
        <f>B29*B11</f>
        <v>84375</v>
      </c>
      <c r="C31" s="9">
        <f t="shared" ref="C31:D31" si="12">C29*C11</f>
        <v>210000</v>
      </c>
      <c r="D31" s="9">
        <f t="shared" si="12"/>
        <v>557812.5</v>
      </c>
      <c r="E31" s="9">
        <f>SUM(B31:D31)</f>
        <v>852187.5</v>
      </c>
    </row>
    <row r="32" spans="1:5" x14ac:dyDescent="0.2">
      <c r="A32" s="3" t="s">
        <v>13</v>
      </c>
      <c r="B32" s="8">
        <f>B29-B30-B31</f>
        <v>984375</v>
      </c>
      <c r="C32" s="8">
        <f t="shared" ref="C32:D32" si="13">C29-C30-C31</f>
        <v>2450000</v>
      </c>
      <c r="D32" s="8">
        <f>D29-D30-D31</f>
        <v>6507812.5</v>
      </c>
      <c r="E32" s="8">
        <f>SUM(B32:D32)</f>
        <v>9942187.5</v>
      </c>
    </row>
    <row r="33" spans="1:5" x14ac:dyDescent="0.2">
      <c r="E33" s="8">
        <f>SUM(B33:D33)</f>
        <v>0</v>
      </c>
    </row>
    <row r="34" spans="1:5" x14ac:dyDescent="0.2">
      <c r="A34" s="1" t="s">
        <v>17</v>
      </c>
      <c r="B34" s="11">
        <f>B32-B21</f>
        <v>164062.5</v>
      </c>
      <c r="C34" s="11">
        <f>C32-C21</f>
        <v>700000</v>
      </c>
      <c r="D34" s="11">
        <f>D32-D21</f>
        <v>1859375</v>
      </c>
      <c r="E34" s="11">
        <f>SUM(B34:D34)</f>
        <v>2723437.5</v>
      </c>
    </row>
    <row r="35" spans="1:5" x14ac:dyDescent="0.2">
      <c r="A35" s="3" t="s">
        <v>27</v>
      </c>
      <c r="B35" s="8">
        <f>B34*5</f>
        <v>820312.5</v>
      </c>
      <c r="C35" s="8">
        <f t="shared" ref="C35:E35" si="14">C34*5</f>
        <v>3500000</v>
      </c>
      <c r="D35" s="8">
        <f t="shared" si="14"/>
        <v>9296875</v>
      </c>
      <c r="E35" s="8">
        <f t="shared" si="14"/>
        <v>13617187.5</v>
      </c>
    </row>
    <row r="37" spans="1:5" x14ac:dyDescent="0.2">
      <c r="A37" s="1" t="s">
        <v>20</v>
      </c>
    </row>
    <row r="38" spans="1:5" x14ac:dyDescent="0.2">
      <c r="A38" s="12" t="s">
        <v>29</v>
      </c>
    </row>
    <row r="39" spans="1:5" x14ac:dyDescent="0.2">
      <c r="A39" s="1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Rayson</dc:creator>
  <cp:lastModifiedBy>Allan Rayson</cp:lastModifiedBy>
  <dcterms:created xsi:type="dcterms:W3CDTF">2024-06-19T14:39:12Z</dcterms:created>
  <dcterms:modified xsi:type="dcterms:W3CDTF">2024-06-19T18:37:43Z</dcterms:modified>
</cp:coreProperties>
</file>